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8D3FCF24-918E-4724-86B0-849484390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CÁRCEGA" sheetId="12" r:id="rId1"/>
  </sheets>
  <definedNames>
    <definedName name="_xlnm.Print_Area" localSheetId="0">ESCÁRCEGA!$A$1:$S$35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2" l="1"/>
  <c r="K23" i="12"/>
  <c r="K22" i="12"/>
  <c r="K21" i="12"/>
  <c r="L13" i="12"/>
  <c r="J13" i="12"/>
  <c r="L12" i="12"/>
  <c r="J12" i="12"/>
  <c r="K25" i="12" l="1"/>
  <c r="L25" i="12" s="1"/>
  <c r="L14" i="12"/>
  <c r="J14" i="12"/>
  <c r="N12" i="12"/>
  <c r="N13" i="12"/>
  <c r="K13" i="12" s="1"/>
  <c r="L22" i="12" l="1"/>
  <c r="L23" i="12"/>
  <c r="L24" i="12"/>
  <c r="L21" i="12"/>
  <c r="M13" i="12"/>
  <c r="N14" i="12"/>
  <c r="M12" i="12"/>
  <c r="K12" i="12"/>
  <c r="M14" i="12" l="1"/>
  <c r="K14" i="12"/>
</calcChain>
</file>

<file path=xl/sharedStrings.xml><?xml version="1.0" encoding="utf-8"?>
<sst xmlns="http://schemas.openxmlformats.org/spreadsheetml/2006/main" count="114" uniqueCount="52">
  <si>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</si>
  <si>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</si>
  <si>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</si>
  <si>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</si>
  <si>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</si>
  <si>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</si>
  <si>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</si>
  <si>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</si>
  <si>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</si>
  <si>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</si>
  <si>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</si>
  <si>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</si>
  <si>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</si>
  <si>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</si>
  <si>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</si>
  <si>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</si>
  <si>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</si>
  <si>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</si>
  <si>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</si>
  <si>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</si>
  <si>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</si>
  <si>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</si>
  <si>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</si>
  <si>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</si>
  <si>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</si>
  <si>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</si>
  <si>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</si>
  <si>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</si>
  <si>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</si>
  <si>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</si>
  <si>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PROCESO ELECTORAL ESTATAL ORDINARIO 2021</t>
  </si>
  <si>
    <t>MOVIMIENTO CIUDADANO</t>
  </si>
  <si>
    <t>AYUNTAMIENTO DE ESCÁRCEGA</t>
  </si>
  <si>
    <t>SILVESTRE LEMUS OROZCO</t>
  </si>
  <si>
    <t>SOFIA DOMINGUEZ HERNANDEZ</t>
  </si>
  <si>
    <t>ROBERTO ESAU GAMBOA MAGAÑA</t>
  </si>
  <si>
    <t>BALBINA GUADALUPE MAYO MARTINEZ</t>
  </si>
  <si>
    <t>BRIAN DANIEL GONZALEZ DELGADO</t>
  </si>
  <si>
    <t>LOURDES THAILY SALA GOMEZ</t>
  </si>
  <si>
    <t>CARLOS ALBERTO FERNANDEZ TRUJILLO</t>
  </si>
  <si>
    <t>MARIA DE LOS ANGELES RAMIREZ MORENO</t>
  </si>
  <si>
    <t>NAYELI DEL CARMEN LEON SANCHEZ</t>
  </si>
  <si>
    <t>HENRY ALEXIS JIMENEZ PEREZ</t>
  </si>
  <si>
    <t>JANETTH SUCHITE CHAVEZ</t>
  </si>
  <si>
    <t>KARIELY ITATI CAMBRANIS VAUGHT</t>
  </si>
  <si>
    <t>MARIELA DEL CARMEN HERNANDEZ DIAZ</t>
  </si>
  <si>
    <t>JUAN BAUTISTA MEX ASTUDILLO</t>
  </si>
  <si>
    <t>SUSANA ARCIGA SUAREZ</t>
  </si>
  <si>
    <t>ENA YADIRA RAMOS JIMENEZ</t>
  </si>
  <si>
    <t>EDGAR JULIAN TORRES CUEVAS</t>
  </si>
  <si>
    <t>AGUEDA DEL CARMEN DOMINGUEZ GARCIA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</si>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</sst>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02DE-48CD-A7CD-C49941B88DB1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2DE-48CD-A7CD-C49941B88DB1}"/>
              </c:ext>
            </c:extLst>
          </c:dPt>
          <c:dPt>
            <c:idx val="2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02DE-48CD-A7CD-C49941B88DB1}"/>
              </c:ext>
            </c:extLst>
          </c:dPt>
          <c:dPt>
            <c:idx val="3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7-02DE-48CD-A7CD-C49941B88DB1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02DE-48CD-A7CD-C49941B88DB1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02DE-48CD-A7CD-C49941B88DB1}"/>
              </c:ext>
            </c:extLst>
          </c:dPt>
          <c:dLbls>
            <c:dLbl>
              <c:idx val="0"/>
              <c:layout>
                <c:manualLayout>
                  <c:x val="1.4252593939315515E-2"/>
                  <c:y val="-2.6467140636546652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E-48CD-A7CD-C49941B88DB1}"/>
                </c:ext>
              </c:extLst>
            </c:dLbl>
            <c:dLbl>
              <c:idx val="1"/>
              <c:layout>
                <c:manualLayout>
                  <c:x val="4.5542478923906093E-3"/>
                  <c:y val="-2.0259027087633469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E-48CD-A7CD-C49941B88DB1}"/>
                </c:ext>
              </c:extLst>
            </c:dLbl>
            <c:dLbl>
              <c:idx val="2"/>
              <c:layout>
                <c:manualLayout>
                  <c:x val="-0.34013763891674592"/>
                  <c:y val="-9.9781808220574517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E-48CD-A7CD-C49941B88DB1}"/>
                </c:ext>
              </c:extLst>
            </c:dLbl>
            <c:dLbl>
              <c:idx val="3"/>
              <c:layout>
                <c:manualLayout>
                  <c:x val="-0.10440992926023523"/>
                  <c:y val="-6.2698109872829791E-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F9914E83-4CB2-41F8-AAF3-548B941F3D21}" type="CATEGORYNAM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
</a:t>
                    </a:r>
                    <a:fld id="{76B20F91-8858-490E-B331-2F2DFE08BD26}" type="VALUE">
                      <a:rPr lang="en-US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2DE-48CD-A7CD-C49941B88DB1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410086F-4F32-420E-96E6-6645AD237317}" type="CATEGORYNAM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F8031286-C04A-4D63-8B64-2572A982DDA5}" type="VALU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2DE-48CD-A7CD-C49941B88D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ESCÁRCEGA!$I$21:$I$24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ESCÁRCEGA!$L$21:$L$24</c:f>
              <c:numCache>
                <c:formatCode>0.0000%</c:formatCode>
                <c:ptCount val="4"/>
                <c:pt idx="0">
                  <c:v>9.0909090909090912E-2</c:v>
                </c:pt>
                <c:pt idx="1">
                  <c:v>9.0909090909090912E-2</c:v>
                </c:pt>
                <c:pt idx="2">
                  <c:v>0.63636363636363635</c:v>
                </c:pt>
                <c:pt idx="3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DE-48CD-A7CD-C49941B88D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94-4439-BEF8-CEA8316CFE1A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94-4439-BEF8-CEA8316CFE1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94-4439-BEF8-CEA8316CFE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97D27AA-431C-4C92-9383-667CD58A0422}" type="CATEGORYNAME">
                      <a:rPr lang="en-US" sz="800" b="1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, </a:t>
                    </a:r>
                    <a:fld id="{DF11BF63-B23D-48D6-BAA9-F964C0B6021F}" type="VALUE"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594-4439-BEF8-CEA8316CFE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(ESCÁRCEGA!$K$9,ESCÁRCEGA!$M$9)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(ESCÁRCEGA!$K$14,ESCÁRCEGA!$M$14)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94-4439-BEF8-CEA8316CF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112279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78125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1270</xdr:rowOff>
    </xdr:from>
    <xdr:to>
      <xdr:col>15</xdr:col>
      <xdr:colOff>547532</xdr:colOff>
      <xdr:row>14</xdr:row>
      <xdr:rowOff>71126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585191" y="1667510"/>
          <a:ext cx="414181" cy="85217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8</xdr:row>
      <xdr:rowOff>59690</xdr:rowOff>
    </xdr:from>
    <xdr:to>
      <xdr:col>18</xdr:col>
      <xdr:colOff>81348</xdr:colOff>
      <xdr:row>12</xdr:row>
      <xdr:rowOff>229241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617283" y="1380490"/>
          <a:ext cx="293345" cy="860431"/>
        </a:xfrm>
        <a:prstGeom prst="rect">
          <a:avLst/>
        </a:prstGeom>
      </xdr:spPr>
    </xdr:pic>
    <xdr:clientData/>
  </xdr:twoCellAnchor>
  <xdr:twoCellAnchor>
    <xdr:from>
      <xdr:col>12</xdr:col>
      <xdr:colOff>30480</xdr:colOff>
      <xdr:row>18</xdr:row>
      <xdr:rowOff>66674</xdr:rowOff>
    </xdr:from>
    <xdr:to>
      <xdr:col>18</xdr:col>
      <xdr:colOff>657225</xdr:colOff>
      <xdr:row>35</xdr:row>
      <xdr:rowOff>91439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571500</xdr:colOff>
      <xdr:row>7</xdr:row>
      <xdr:rowOff>116839</xdr:rowOff>
    </xdr:from>
    <xdr:to>
      <xdr:col>18</xdr:col>
      <xdr:colOff>581025</xdr:colOff>
      <xdr:row>17</xdr:row>
      <xdr:rowOff>43180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381000</xdr:colOff>
      <xdr:row>7</xdr:row>
      <xdr:rowOff>180975</xdr:rowOff>
    </xdr:from>
    <xdr:to>
      <xdr:col>0</xdr:col>
      <xdr:colOff>740410</xdr:colOff>
      <xdr:row>9</xdr:row>
      <xdr:rowOff>168910</xdr:rowOff>
    </xdr:to>
    <xdr:pic>
      <xdr:nvPicPr>
        <xdr:cNvPr id="11" name="Imagen 10" descr="G:\EMBLEMAS\MOCI-01.jp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0" y="1362075"/>
          <a:ext cx="35941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1.7109375" style="45" customWidth="1"/>
    <col min="2" max="2" width="19.28515625" bestFit="1" customWidth="1"/>
    <col min="3" max="3" width="32.28515625" bestFit="1" customWidth="1"/>
    <col min="4" max="4" width="5" style="46" bestFit="1" customWidth="1"/>
    <col min="5" max="5" width="19.5703125" customWidth="1"/>
    <col min="6" max="6" width="30.140625" bestFit="1" customWidth="1"/>
    <col min="7" max="7" width="5" style="45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51</v>
      </c>
      <c r="B3" s="55"/>
      <c r="C3" s="55"/>
      <c r="D3" s="55"/>
      <c r="E3" s="55"/>
      <c r="F3" s="55"/>
      <c r="G3" s="55"/>
      <c r="H3" s="55" t="s">
        <v>51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30</v>
      </c>
      <c r="B4" s="55"/>
      <c r="C4" s="55"/>
      <c r="D4" s="55"/>
      <c r="E4" s="55"/>
      <c r="F4" s="55"/>
      <c r="G4" s="55"/>
      <c r="H4" s="55" t="s">
        <v>30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32</v>
      </c>
      <c r="B6" s="56"/>
      <c r="C6" s="56"/>
      <c r="D6" s="56"/>
      <c r="E6" s="56"/>
      <c r="F6" s="56"/>
      <c r="G6" s="56"/>
      <c r="H6" s="56" t="s">
        <v>32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59" t="s">
        <v>31</v>
      </c>
      <c r="C9" s="59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0"/>
      <c r="C10" s="60"/>
      <c r="D10" s="11"/>
      <c r="G10" s="10"/>
      <c r="H10" s="12"/>
      <c r="I10" s="61" t="s">
        <v>6</v>
      </c>
      <c r="J10" s="63" t="s">
        <v>4</v>
      </c>
      <c r="K10" s="63"/>
      <c r="L10" s="63" t="s">
        <v>5</v>
      </c>
      <c r="M10" s="63"/>
      <c r="N10" s="66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8" t="s">
        <v>8</v>
      </c>
      <c r="B11" s="69" t="s">
        <v>9</v>
      </c>
      <c r="C11" s="69"/>
      <c r="D11" s="69"/>
      <c r="E11" s="69" t="s">
        <v>10</v>
      </c>
      <c r="F11" s="69"/>
      <c r="G11" s="69"/>
      <c r="I11" s="62"/>
      <c r="J11" s="15" t="s">
        <v>11</v>
      </c>
      <c r="K11" s="15" t="s">
        <v>12</v>
      </c>
      <c r="L11" s="15" t="s">
        <v>11</v>
      </c>
      <c r="M11" s="15" t="s">
        <v>12</v>
      </c>
      <c r="N11" s="67"/>
    </row>
    <row r="12" spans="1:45" s="2" customFormat="1" ht="14.25" x14ac:dyDescent="0.2">
      <c r="A12" s="68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4</v>
      </c>
      <c r="K12" s="19">
        <f>J12/$N12</f>
        <v>0.5714285714285714</v>
      </c>
      <c r="L12" s="18">
        <f>COUNTIF(D13:D19,"M")</f>
        <v>3</v>
      </c>
      <c r="M12" s="19">
        <f>L12/$N12</f>
        <v>0.42857142857142855</v>
      </c>
      <c r="N12" s="18">
        <f>SUM(J12,L12)</f>
        <v>7</v>
      </c>
    </row>
    <row r="13" spans="1:45" s="2" customFormat="1" ht="22.5" x14ac:dyDescent="0.2">
      <c r="A13" s="20" t="s">
        <v>17</v>
      </c>
      <c r="B13" s="20" t="s">
        <v>31</v>
      </c>
      <c r="C13" s="20" t="s">
        <v>33</v>
      </c>
      <c r="D13" s="21" t="s">
        <v>21</v>
      </c>
      <c r="E13" s="40" t="s">
        <v>31</v>
      </c>
      <c r="F13" s="20" t="s">
        <v>40</v>
      </c>
      <c r="G13" s="21" t="s">
        <v>18</v>
      </c>
      <c r="I13" s="18" t="s">
        <v>19</v>
      </c>
      <c r="J13" s="18">
        <f>COUNTIF(D30:D34,"H")</f>
        <v>1</v>
      </c>
      <c r="K13" s="19">
        <f>J13/$N13</f>
        <v>0.25</v>
      </c>
      <c r="L13" s="18">
        <f>COUNTIF(D30:D34,"M")</f>
        <v>3</v>
      </c>
      <c r="M13" s="19">
        <f>L13/$N13</f>
        <v>0.75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31</v>
      </c>
      <c r="C14" s="20" t="s">
        <v>34</v>
      </c>
      <c r="D14" s="21" t="s">
        <v>18</v>
      </c>
      <c r="E14" s="20" t="s">
        <v>31</v>
      </c>
      <c r="F14" s="20" t="s">
        <v>41</v>
      </c>
      <c r="G14" s="21" t="s">
        <v>18</v>
      </c>
      <c r="I14" s="22" t="s">
        <v>7</v>
      </c>
      <c r="J14" s="22">
        <f>SUM(J12:J13)</f>
        <v>5</v>
      </c>
      <c r="K14" s="23">
        <f>J14/N14</f>
        <v>0.45454545454545453</v>
      </c>
      <c r="L14" s="22">
        <f t="shared" ref="L14:N14" si="0">SUM(L12:L13)</f>
        <v>6</v>
      </c>
      <c r="M14" s="23">
        <f>L14/N14</f>
        <v>0.54545454545454541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31</v>
      </c>
      <c r="C15" s="20" t="s">
        <v>35</v>
      </c>
      <c r="D15" s="21" t="s">
        <v>21</v>
      </c>
      <c r="E15" s="20" t="s">
        <v>31</v>
      </c>
      <c r="F15" s="20" t="s">
        <v>42</v>
      </c>
      <c r="G15" s="21" t="s">
        <v>21</v>
      </c>
      <c r="I15" s="24" t="s">
        <v>22</v>
      </c>
    </row>
    <row r="16" spans="1:45" s="2" customFormat="1" ht="14.25" x14ac:dyDescent="0.2">
      <c r="A16" s="20" t="s">
        <v>20</v>
      </c>
      <c r="B16" s="20" t="s">
        <v>31</v>
      </c>
      <c r="C16" s="20" t="s">
        <v>36</v>
      </c>
      <c r="D16" s="21" t="s">
        <v>18</v>
      </c>
      <c r="E16" s="20" t="s">
        <v>31</v>
      </c>
      <c r="F16" s="20" t="s">
        <v>43</v>
      </c>
      <c r="G16" s="21" t="s">
        <v>18</v>
      </c>
    </row>
    <row r="17" spans="1:19" s="2" customFormat="1" ht="14.25" x14ac:dyDescent="0.2">
      <c r="A17" s="20" t="s">
        <v>20</v>
      </c>
      <c r="B17" s="20" t="s">
        <v>31</v>
      </c>
      <c r="C17" s="20" t="s">
        <v>37</v>
      </c>
      <c r="D17" s="21" t="s">
        <v>21</v>
      </c>
      <c r="E17" s="20" t="s">
        <v>31</v>
      </c>
      <c r="F17" s="20" t="s">
        <v>44</v>
      </c>
      <c r="G17" s="21" t="s">
        <v>18</v>
      </c>
    </row>
    <row r="18" spans="1:19" s="2" customFormat="1" ht="22.5" x14ac:dyDescent="0.2">
      <c r="A18" s="20" t="s">
        <v>20</v>
      </c>
      <c r="B18" s="20" t="s">
        <v>31</v>
      </c>
      <c r="C18" s="20" t="s">
        <v>38</v>
      </c>
      <c r="D18" s="21" t="s">
        <v>18</v>
      </c>
      <c r="E18" s="20" t="s">
        <v>31</v>
      </c>
      <c r="F18" s="20" t="s">
        <v>45</v>
      </c>
      <c r="G18" s="21" t="s">
        <v>18</v>
      </c>
      <c r="H18" s="70" t="s">
        <v>24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s="2" customFormat="1" ht="14.25" x14ac:dyDescent="0.2">
      <c r="A19" s="20" t="s">
        <v>23</v>
      </c>
      <c r="B19" s="20" t="s">
        <v>31</v>
      </c>
      <c r="C19" s="20" t="s">
        <v>39</v>
      </c>
      <c r="D19" s="21" t="s">
        <v>21</v>
      </c>
      <c r="E19" s="20" t="s">
        <v>31</v>
      </c>
      <c r="F19" s="20" t="s">
        <v>46</v>
      </c>
      <c r="G19" s="21" t="s">
        <v>21</v>
      </c>
    </row>
    <row r="20" spans="1:19" s="2" customFormat="1" ht="14.25" x14ac:dyDescent="0.2">
      <c r="A20" s="47"/>
      <c r="B20" s="47"/>
      <c r="C20" s="47"/>
      <c r="D20" s="48"/>
      <c r="E20" s="47"/>
      <c r="F20" s="47"/>
      <c r="G20" s="48"/>
      <c r="I20" s="64" t="s">
        <v>25</v>
      </c>
      <c r="J20" s="65"/>
      <c r="K20" s="51" t="s">
        <v>7</v>
      </c>
      <c r="L20" s="27" t="s">
        <v>12</v>
      </c>
      <c r="M20" s="28"/>
    </row>
    <row r="21" spans="1:19" s="2" customFormat="1" ht="14.25" x14ac:dyDescent="0.2">
      <c r="A21" s="47"/>
      <c r="B21" s="47"/>
      <c r="C21" s="47"/>
      <c r="D21" s="48"/>
      <c r="E21" s="47"/>
      <c r="F21" s="47"/>
      <c r="G21" s="48"/>
      <c r="I21" s="29" t="s">
        <v>26</v>
      </c>
      <c r="J21" s="30"/>
      <c r="K21" s="31">
        <f xml:space="preserve"> COUNTIF($B$13:$B$25,I21)+COUNTIF($B$30:$B$34,I21)</f>
        <v>1</v>
      </c>
      <c r="L21" s="32">
        <f>K21/$K$25</f>
        <v>9.0909090909090912E-2</v>
      </c>
      <c r="M21" s="33"/>
    </row>
    <row r="22" spans="1:19" s="2" customFormat="1" ht="14.25" x14ac:dyDescent="0.2">
      <c r="A22" s="47"/>
      <c r="B22" s="47"/>
      <c r="C22" s="47"/>
      <c r="D22" s="48"/>
      <c r="E22" s="47"/>
      <c r="F22" s="47"/>
      <c r="G22" s="48"/>
      <c r="I22" s="29" t="s">
        <v>27</v>
      </c>
      <c r="J22" s="30"/>
      <c r="K22" s="31">
        <f xml:space="preserve"> COUNTIF($B$13:$B$25,I22)+COUNTIF($B$30:$B$34,I22)</f>
        <v>1</v>
      </c>
      <c r="L22" s="32">
        <f>K22/$K$25</f>
        <v>9.0909090909090912E-2</v>
      </c>
      <c r="M22" s="33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  <c r="I23" s="29" t="s">
        <v>31</v>
      </c>
      <c r="J23" s="30"/>
      <c r="K23" s="31">
        <f xml:space="preserve"> COUNTIF($B$13:$B$25,I23)+COUNTIF($B$30:$B$34,I23)</f>
        <v>7</v>
      </c>
      <c r="L23" s="32">
        <f>K23/$K$25</f>
        <v>0.63636363636363635</v>
      </c>
      <c r="M23" s="33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29" t="s">
        <v>3</v>
      </c>
      <c r="J24" s="30"/>
      <c r="K24" s="31">
        <f xml:space="preserve"> COUNTIF($B$13:$B$25,I24)+COUNTIF($B$30:$B$34,I24)</f>
        <v>2</v>
      </c>
      <c r="L24" s="32">
        <f>K24/$K$25</f>
        <v>0.18181818181818182</v>
      </c>
      <c r="M24" s="33"/>
    </row>
    <row r="25" spans="1:19" s="2" customFormat="1" x14ac:dyDescent="0.25">
      <c r="A25" s="25"/>
      <c r="B25" s="25"/>
      <c r="C25" s="25"/>
      <c r="D25" s="26"/>
      <c r="E25" s="25"/>
      <c r="F25" s="25"/>
      <c r="G25" s="26"/>
      <c r="I25" s="49" t="s">
        <v>7</v>
      </c>
      <c r="J25" s="50"/>
      <c r="K25" s="35">
        <f>SUM(K21:K24)</f>
        <v>11</v>
      </c>
      <c r="L25" s="36">
        <f>K25/K25</f>
        <v>1</v>
      </c>
      <c r="M25" s="38"/>
    </row>
    <row r="26" spans="1:19" s="2" customFormat="1" ht="14.25" x14ac:dyDescent="0.2">
      <c r="A26" s="7"/>
      <c r="B26" s="7"/>
      <c r="C26" s="7"/>
      <c r="D26" s="34"/>
      <c r="E26" s="7"/>
      <c r="F26" s="7"/>
      <c r="G26" s="34"/>
      <c r="I26" s="24" t="s">
        <v>22</v>
      </c>
    </row>
    <row r="27" spans="1:19" s="2" customFormat="1" x14ac:dyDescent="0.25">
      <c r="A27" s="57" t="s">
        <v>28</v>
      </c>
      <c r="B27" s="57"/>
      <c r="C27" s="57"/>
      <c r="D27" s="57"/>
      <c r="E27" s="57"/>
      <c r="F27" s="57"/>
      <c r="G27" s="57"/>
      <c r="I27"/>
    </row>
    <row r="28" spans="1:19" s="2" customFormat="1" ht="14.25" x14ac:dyDescent="0.2">
      <c r="A28" s="7"/>
      <c r="B28" s="7"/>
      <c r="C28" s="7"/>
      <c r="D28" s="34"/>
      <c r="E28" s="7"/>
      <c r="F28" s="7"/>
      <c r="G28" s="34"/>
    </row>
    <row r="29" spans="1:19" s="2" customFormat="1" ht="14.25" x14ac:dyDescent="0.2">
      <c r="A29" s="37" t="s">
        <v>8</v>
      </c>
      <c r="B29" s="37" t="s">
        <v>29</v>
      </c>
      <c r="C29" s="16" t="s">
        <v>14</v>
      </c>
      <c r="D29" s="17" t="s">
        <v>15</v>
      </c>
      <c r="E29" s="7"/>
      <c r="F29" s="7"/>
      <c r="G29" s="34"/>
    </row>
    <row r="30" spans="1:19" s="2" customFormat="1" ht="14.25" x14ac:dyDescent="0.2">
      <c r="A30" s="39" t="s">
        <v>20</v>
      </c>
      <c r="B30" s="39" t="s">
        <v>27</v>
      </c>
      <c r="C30" s="40" t="s">
        <v>47</v>
      </c>
      <c r="D30" s="18" t="s">
        <v>18</v>
      </c>
      <c r="E30" s="7"/>
      <c r="F30" s="7"/>
      <c r="G30" s="34"/>
    </row>
    <row r="31" spans="1:19" s="2" customFormat="1" ht="14.25" x14ac:dyDescent="0.2">
      <c r="A31" s="41" t="s">
        <v>20</v>
      </c>
      <c r="B31" s="39" t="s">
        <v>3</v>
      </c>
      <c r="C31" s="40" t="s">
        <v>48</v>
      </c>
      <c r="D31" s="18" t="s">
        <v>18</v>
      </c>
      <c r="E31" s="7"/>
      <c r="F31" s="7"/>
      <c r="G31" s="34"/>
    </row>
    <row r="32" spans="1:19" s="2" customFormat="1" ht="14.25" x14ac:dyDescent="0.2">
      <c r="A32" s="41" t="s">
        <v>20</v>
      </c>
      <c r="B32" s="39" t="s">
        <v>3</v>
      </c>
      <c r="C32" s="40" t="s">
        <v>49</v>
      </c>
      <c r="D32" s="18" t="s">
        <v>21</v>
      </c>
      <c r="E32" s="7"/>
      <c r="F32" s="7"/>
      <c r="G32" s="34"/>
    </row>
    <row r="33" spans="1:19" s="2" customFormat="1" ht="14.25" x14ac:dyDescent="0.2">
      <c r="A33" s="20" t="s">
        <v>23</v>
      </c>
      <c r="B33" s="39" t="s">
        <v>26</v>
      </c>
      <c r="C33" s="40" t="s">
        <v>50</v>
      </c>
      <c r="D33" s="18" t="s">
        <v>18</v>
      </c>
      <c r="E33" s="7"/>
      <c r="F33" s="7"/>
      <c r="G33" s="34"/>
    </row>
    <row r="34" spans="1:19" s="2" customFormat="1" x14ac:dyDescent="0.25">
      <c r="A34" s="52"/>
      <c r="B34" s="42"/>
      <c r="C34" s="43"/>
      <c r="D34" s="34"/>
      <c r="E34" s="43"/>
      <c r="F34" s="43"/>
      <c r="G34" s="44"/>
      <c r="H34"/>
      <c r="I34"/>
      <c r="J34"/>
      <c r="K34"/>
      <c r="L34"/>
      <c r="M34"/>
      <c r="N34"/>
      <c r="O34"/>
      <c r="P34"/>
      <c r="Q34"/>
      <c r="R34"/>
      <c r="S34"/>
    </row>
    <row r="35" spans="1:19" s="2" customFormat="1" x14ac:dyDescent="0.25">
      <c r="A35" s="43"/>
      <c r="B35" s="43"/>
      <c r="C35" s="43"/>
      <c r="D35" s="34"/>
      <c r="E35" s="43"/>
      <c r="F35" s="43"/>
      <c r="G35" s="44"/>
      <c r="H35"/>
      <c r="I35"/>
      <c r="J35"/>
      <c r="K35"/>
      <c r="L35"/>
      <c r="M35"/>
      <c r="N35"/>
      <c r="O35"/>
      <c r="P35"/>
      <c r="Q35"/>
      <c r="R35"/>
      <c r="S35"/>
    </row>
    <row r="36" spans="1:19" s="2" customFormat="1" ht="14.25" x14ac:dyDescent="0.2">
      <c r="A36" s="43"/>
      <c r="B36" s="43"/>
      <c r="C36" s="43"/>
      <c r="D36" s="34"/>
      <c r="E36" s="43"/>
      <c r="F36" s="43"/>
      <c r="G36" s="44"/>
    </row>
    <row r="37" spans="1:19" s="2" customFormat="1" ht="14.25" x14ac:dyDescent="0.2">
      <c r="A37" s="10"/>
      <c r="D37" s="11"/>
      <c r="G37" s="10"/>
    </row>
    <row r="40" spans="1:19" ht="15" customHeight="1" x14ac:dyDescent="0.25"/>
    <row r="41" spans="1:19" ht="22.5" customHeight="1" x14ac:dyDescent="0.25"/>
  </sheetData>
  <mergeCells count="23">
    <mergeCell ref="N10:N11"/>
    <mergeCell ref="A11:A12"/>
    <mergeCell ref="B11:D11"/>
    <mergeCell ref="E11:G11"/>
    <mergeCell ref="H18:S18"/>
    <mergeCell ref="A27:G27"/>
    <mergeCell ref="B9:C10"/>
    <mergeCell ref="I10:I11"/>
    <mergeCell ref="J10:K10"/>
    <mergeCell ref="L10:M10"/>
    <mergeCell ref="I20:J20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ESCÁRCEGA</vt:lpstr>
      <vt:lpstr>ESCÁRCEGA!Área_de_impresión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2022-02-02T23:41:59Z</cp:lastPrinted>
  <dcterms:created xsi:type="dcterms:W3CDTF">2021-11-10T14:59:34Z</dcterms:created>
  <dcterms:modified xsi:type="dcterms:W3CDTF">2022-02-02T23:42:22Z</dcterms:modified>
</cp:coreProperties>
</file>